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163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<sst xmlns="http://schemas.openxmlformats.org/spreadsheetml/2006/main" count="88" uniqueCount="60">
  <si>
    <t>Physik</t>
  </si>
  <si>
    <t>Ex1</t>
  </si>
  <si>
    <t>Ex2</t>
  </si>
  <si>
    <t>Ex3</t>
  </si>
  <si>
    <t>Ex4</t>
  </si>
  <si>
    <t>Ex5</t>
  </si>
  <si>
    <t>Theo1</t>
  </si>
  <si>
    <t>Theo2</t>
  </si>
  <si>
    <t>Theo3</t>
  </si>
  <si>
    <t>Theo4</t>
  </si>
  <si>
    <t>AP1</t>
  </si>
  <si>
    <t>AP2</t>
  </si>
  <si>
    <t>Mathematik</t>
  </si>
  <si>
    <t>Bachelorarbeit</t>
  </si>
  <si>
    <t>ECTS</t>
  </si>
  <si>
    <t>Modul</t>
  </si>
  <si>
    <t>Exp. Physik A</t>
  </si>
  <si>
    <t>Modulabschlussprüfung</t>
  </si>
  <si>
    <t>Exp. Physik B</t>
  </si>
  <si>
    <t>Note</t>
  </si>
  <si>
    <t>Theo. Physik A</t>
  </si>
  <si>
    <t>Modulnote</t>
  </si>
  <si>
    <t>Theo. Physik B</t>
  </si>
  <si>
    <t>Lineare Algebra 1</t>
  </si>
  <si>
    <t>Wahlpflicht Physik</t>
  </si>
  <si>
    <t>--</t>
  </si>
  <si>
    <t>Name</t>
  </si>
  <si>
    <t>Vorname</t>
  </si>
  <si>
    <t>Mtknr.</t>
  </si>
  <si>
    <t>Gesamtnote:</t>
  </si>
  <si>
    <t>Mustermann</t>
  </si>
  <si>
    <t>Manfred</t>
  </si>
  <si>
    <t>Note (ungerundet):</t>
  </si>
  <si>
    <t>Summe ECTS*:</t>
  </si>
  <si>
    <t>Geben Sie Ihre Noten in der Tabelle ein (1,0 = 100, 1,3 =130, 1,7 = 170, usw.)</t>
  </si>
  <si>
    <t>(ohne Gewähr !)</t>
  </si>
  <si>
    <r>
      <rPr>
        <b/>
        <sz val="14"/>
        <rFont val="Arial"/>
        <family val="2"/>
      </rPr>
      <t>Berechnung der Abschlussnote</t>
    </r>
    <r>
      <rPr>
        <sz val="14"/>
        <rFont val="Arial"/>
        <family val="2"/>
      </rPr>
      <t xml:space="preserve"> im Studiengang B.Sc. Physik (Prüfungsordnungsversion 2015)</t>
    </r>
  </si>
  <si>
    <t>Die Gesamtnote ergibt sich aus dem entsprechend der Prüfungsordnung gewichteten Durchschnitt der Modulnoten.</t>
  </si>
  <si>
    <t>Die Eingabefelder sind rot markiert:</t>
  </si>
  <si>
    <t>Gewicht</t>
  </si>
  <si>
    <t>Lehreinheit</t>
  </si>
  <si>
    <t>Lineare Algebra</t>
  </si>
  <si>
    <t>Analysis</t>
  </si>
  <si>
    <t>Analysis f. Physiker</t>
  </si>
  <si>
    <t>Lineare Algebra 2</t>
  </si>
  <si>
    <t>Exp. Physik C</t>
  </si>
  <si>
    <t>Exp. Physik D</t>
  </si>
  <si>
    <t>Theo. Physik C</t>
  </si>
  <si>
    <t>Physiklabor A</t>
  </si>
  <si>
    <t>Physiklabor B</t>
  </si>
  <si>
    <t>Wissenschaftl. Prog.</t>
  </si>
  <si>
    <t>FP</t>
  </si>
  <si>
    <t>Exp. Methoden</t>
  </si>
  <si>
    <t>Seminar</t>
  </si>
  <si>
    <t>Spezialvorlesung</t>
  </si>
  <si>
    <t>Bachelormodul</t>
  </si>
  <si>
    <t>Bachelorkolloquium</t>
  </si>
  <si>
    <t>Gewicht Total:</t>
  </si>
  <si>
    <t>* In die Endnote eingehende ECTS</t>
  </si>
  <si>
    <t>Um die vorläufige Gesamtnote zu berechnen, setzen Sie das Gewicht der noch fehlenden Module auf 0%.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</si>
</sst>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%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88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6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0" borderId="0" xfId="0" applyFill="1" applyAlignment="1" quotePrefix="1">
      <alignment horizontal="center"/>
    </xf>
    <xf numFmtId="1" fontId="0" fillId="0" borderId="10" xfId="0" applyNumberFormat="1" applyBorder="1" applyAlignment="1">
      <alignment horizontal="center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5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1" fontId="4" fillId="33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34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left"/>
    </xf>
    <xf numFmtId="168" fontId="0" fillId="0" borderId="0" xfId="0" applyNumberFormat="1" applyAlignment="1">
      <alignment/>
    </xf>
    <xf numFmtId="168" fontId="4" fillId="0" borderId="0" xfId="0" applyNumberFormat="1" applyFont="1" applyFill="1" applyBorder="1" applyAlignment="1">
      <alignment/>
    </xf>
    <xf numFmtId="168" fontId="0" fillId="0" borderId="0" xfId="0" applyNumberFormat="1" applyFill="1" applyAlignment="1">
      <alignment/>
    </xf>
    <xf numFmtId="168" fontId="4" fillId="0" borderId="0" xfId="0" applyNumberFormat="1" applyFont="1" applyAlignment="1">
      <alignment/>
    </xf>
    <xf numFmtId="1" fontId="0" fillId="3" borderId="12" xfId="0" applyNumberFormat="1" applyFill="1" applyBorder="1" applyAlignment="1">
      <alignment horizontal="center"/>
    </xf>
    <xf numFmtId="1" fontId="0" fillId="3" borderId="13" xfId="0" applyNumberForma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" fontId="4" fillId="33" borderId="14" xfId="0" applyNumberFormat="1" applyFont="1" applyFill="1" applyBorder="1" applyAlignment="1">
      <alignment horizontal="center"/>
    </xf>
    <xf numFmtId="1" fontId="4" fillId="34" borderId="14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3" borderId="15" xfId="0" applyFill="1" applyBorder="1" applyAlignment="1">
      <alignment/>
    </xf>
    <xf numFmtId="1" fontId="0" fillId="36" borderId="16" xfId="0" applyNumberFormat="1" applyFill="1" applyBorder="1" applyAlignment="1">
      <alignment horizontal="center"/>
    </xf>
    <xf numFmtId="0" fontId="4" fillId="36" borderId="17" xfId="0" applyFont="1" applyFill="1" applyBorder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" fontId="0" fillId="3" borderId="15" xfId="0" applyNumberFormat="1" applyFill="1" applyBorder="1" applyAlignment="1">
      <alignment horizontal="center"/>
    </xf>
    <xf numFmtId="9" fontId="0" fillId="33" borderId="0" xfId="0" applyNumberFormat="1" applyFill="1" applyBorder="1" applyAlignment="1">
      <alignment horizontal="center"/>
    </xf>
    <xf numFmtId="9" fontId="0" fillId="33" borderId="0" xfId="0" applyNumberFormat="1" applyFill="1" applyAlignment="1">
      <alignment horizontal="center"/>
    </xf>
    <xf numFmtId="9" fontId="4" fillId="33" borderId="11" xfId="0" applyNumberFormat="1" applyFont="1" applyFill="1" applyBorder="1" applyAlignment="1">
      <alignment horizontal="center"/>
    </xf>
    <xf numFmtId="9" fontId="0" fillId="0" borderId="0" xfId="0" applyNumberFormat="1" applyBorder="1" applyAlignment="1">
      <alignment/>
    </xf>
    <xf numFmtId="9" fontId="0" fillId="34" borderId="0" xfId="0" applyNumberFormat="1" applyFill="1" applyBorder="1" applyAlignment="1">
      <alignment horizontal="center"/>
    </xf>
    <xf numFmtId="9" fontId="0" fillId="34" borderId="0" xfId="0" applyNumberFormat="1" applyFill="1" applyAlignment="1">
      <alignment horizontal="center"/>
    </xf>
    <xf numFmtId="9" fontId="4" fillId="34" borderId="11" xfId="0" applyNumberFormat="1" applyFont="1" applyFill="1" applyBorder="1" applyAlignment="1">
      <alignment horizontal="center"/>
    </xf>
    <xf numFmtId="9" fontId="0" fillId="0" borderId="0" xfId="0" applyNumberFormat="1" applyAlignment="1">
      <alignment/>
    </xf>
    <xf numFmtId="9" fontId="0" fillId="0" borderId="0" xfId="0" applyNumberFormat="1" applyFill="1" applyAlignment="1">
      <alignment horizontal="center"/>
    </xf>
    <xf numFmtId="0" fontId="4" fillId="37" borderId="10" xfId="0" applyFont="1" applyFill="1" applyBorder="1" applyAlignment="1">
      <alignment/>
    </xf>
    <xf numFmtId="0" fontId="0" fillId="37" borderId="10" xfId="0" applyFill="1" applyBorder="1" applyAlignment="1">
      <alignment horizontal="center"/>
    </xf>
    <xf numFmtId="9" fontId="0" fillId="37" borderId="10" xfId="0" applyNumberFormat="1" applyFill="1" applyBorder="1" applyAlignment="1">
      <alignment horizontal="center"/>
    </xf>
    <xf numFmtId="0" fontId="4" fillId="37" borderId="14" xfId="0" applyFont="1" applyFill="1" applyBorder="1" applyAlignment="1">
      <alignment/>
    </xf>
    <xf numFmtId="0" fontId="4" fillId="37" borderId="14" xfId="0" applyFont="1" applyFill="1" applyBorder="1" applyAlignment="1">
      <alignment horizontal="center"/>
    </xf>
    <xf numFmtId="9" fontId="4" fillId="37" borderId="14" xfId="0" applyNumberFormat="1" applyFont="1" applyFill="1" applyBorder="1" applyAlignment="1">
      <alignment horizontal="center"/>
    </xf>
    <xf numFmtId="1" fontId="4" fillId="37" borderId="14" xfId="0" applyNumberFormat="1" applyFont="1" applyFill="1" applyBorder="1" applyAlignment="1">
      <alignment horizontal="center"/>
    </xf>
    <xf numFmtId="1" fontId="0" fillId="38" borderId="12" xfId="0" applyNumberFormat="1" applyFill="1" applyBorder="1" applyAlignment="1">
      <alignment horizontal="center"/>
    </xf>
    <xf numFmtId="1" fontId="0" fillId="38" borderId="13" xfId="0" applyNumberFormat="1" applyFill="1" applyBorder="1" applyAlignment="1">
      <alignment horizontal="center"/>
    </xf>
    <xf numFmtId="0" fontId="4" fillId="37" borderId="0" xfId="0" applyFont="1" applyFill="1" applyBorder="1" applyAlignment="1">
      <alignment/>
    </xf>
    <xf numFmtId="0" fontId="0" fillId="37" borderId="0" xfId="0" applyFill="1" applyBorder="1" applyAlignment="1">
      <alignment horizontal="center"/>
    </xf>
    <xf numFmtId="9" fontId="0" fillId="37" borderId="0" xfId="0" applyNumberFormat="1" applyFill="1" applyBorder="1" applyAlignment="1">
      <alignment horizontal="center"/>
    </xf>
    <xf numFmtId="9" fontId="4" fillId="0" borderId="0" xfId="0" applyNumberFormat="1" applyFont="1" applyAlignment="1">
      <alignment/>
    </xf>
    <xf numFmtId="0" fontId="0" fillId="0" borderId="18" xfId="0" applyFill="1" applyBorder="1" applyAlignment="1" quotePrefix="1">
      <alignment horizontal="center"/>
    </xf>
    <xf numFmtId="0" fontId="4" fillId="36" borderId="19" xfId="0" applyFont="1" applyFill="1" applyBorder="1" applyAlignment="1">
      <alignment horizontal="right"/>
    </xf>
    <xf numFmtId="0" fontId="4" fillId="39" borderId="11" xfId="0" applyFont="1" applyFill="1" applyBorder="1" applyAlignment="1">
      <alignment/>
    </xf>
    <xf numFmtId="0" fontId="4" fillId="39" borderId="11" xfId="0" applyFont="1" applyFill="1" applyBorder="1" applyAlignment="1">
      <alignment horizontal="center"/>
    </xf>
    <xf numFmtId="9" fontId="4" fillId="39" borderId="11" xfId="0" applyNumberFormat="1" applyFont="1" applyFill="1" applyBorder="1" applyAlignment="1">
      <alignment horizontal="center"/>
    </xf>
    <xf numFmtId="0" fontId="4" fillId="39" borderId="14" xfId="0" applyFont="1" applyFill="1" applyBorder="1" applyAlignment="1">
      <alignment horizontal="center"/>
    </xf>
    <xf numFmtId="1" fontId="4" fillId="39" borderId="11" xfId="0" applyNumberFormat="1" applyFont="1" applyFill="1" applyBorder="1" applyAlignment="1">
      <alignment horizontal="center"/>
    </xf>
    <xf numFmtId="0" fontId="4" fillId="39" borderId="10" xfId="0" applyFont="1" applyFill="1" applyBorder="1" applyAlignment="1">
      <alignment/>
    </xf>
    <xf numFmtId="0" fontId="0" fillId="39" borderId="10" xfId="0" applyFill="1" applyBorder="1" applyAlignment="1">
      <alignment horizontal="center"/>
    </xf>
    <xf numFmtId="9" fontId="0" fillId="39" borderId="10" xfId="0" applyNumberForma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="125" zoomScaleNormal="125" zoomScalePageLayoutView="0" workbookViewId="0" topLeftCell="A1">
      <selection activeCell="C76" sqref="C76"/>
    </sheetView>
  </sheetViews>
  <sheetFormatPr defaultColWidth="11.421875" defaultRowHeight="12.75"/>
  <cols>
    <col min="1" max="1" width="21.7109375" style="0" customWidth="1"/>
    <col min="2" max="2" width="18.00390625" style="0" customWidth="1"/>
    <col min="3" max="3" width="14.421875" style="0" customWidth="1"/>
    <col min="4" max="4" width="20.8515625" style="0" customWidth="1"/>
    <col min="6" max="6" width="11.421875" style="4" customWidth="1"/>
  </cols>
  <sheetData>
    <row r="1" ht="18">
      <c r="A1" s="46" t="s">
        <v>36</v>
      </c>
    </row>
    <row r="2" ht="12.75">
      <c r="A2" s="51" t="s">
        <v>35</v>
      </c>
    </row>
    <row r="4" ht="13.5" thickBot="1">
      <c r="A4" s="47" t="s">
        <v>34</v>
      </c>
    </row>
    <row r="5" spans="1:3" ht="13.5" thickBot="1">
      <c r="A5" s="52" t="s">
        <v>38</v>
      </c>
      <c r="C5" s="48"/>
    </row>
    <row r="6" spans="1:3" ht="12.75">
      <c r="A6" s="47"/>
      <c r="C6" s="27"/>
    </row>
    <row r="7" ht="12.75">
      <c r="A7" s="52" t="s">
        <v>37</v>
      </c>
    </row>
    <row r="8" ht="12.75">
      <c r="A8" s="47"/>
    </row>
    <row r="10" spans="1:3" ht="12.75">
      <c r="A10" s="31" t="s">
        <v>26</v>
      </c>
      <c r="B10" s="19" t="s">
        <v>27</v>
      </c>
      <c r="C10" s="19" t="s">
        <v>28</v>
      </c>
    </row>
    <row r="11" spans="1:3" ht="12.75">
      <c r="A11" s="10" t="s">
        <v>30</v>
      </c>
      <c r="B11" s="10" t="s">
        <v>31</v>
      </c>
      <c r="C11" s="35">
        <v>111111</v>
      </c>
    </row>
    <row r="12" ht="12.75">
      <c r="H12" s="20"/>
    </row>
    <row r="13" spans="1:8" ht="13.5" thickBot="1">
      <c r="A13" s="30" t="s">
        <v>15</v>
      </c>
      <c r="B13" s="20" t="s">
        <v>14</v>
      </c>
      <c r="C13" s="20" t="s">
        <v>40</v>
      </c>
      <c r="D13" s="19"/>
      <c r="E13" s="20" t="s">
        <v>39</v>
      </c>
      <c r="F13" s="20" t="s">
        <v>19</v>
      </c>
      <c r="G13" s="20" t="s">
        <v>21</v>
      </c>
      <c r="H13" s="36"/>
    </row>
    <row r="14" spans="1:8" s="10" customFormat="1" ht="13.5" thickBot="1">
      <c r="A14" s="83"/>
      <c r="B14" s="84">
        <v>9</v>
      </c>
      <c r="C14" s="84" t="s">
        <v>0</v>
      </c>
      <c r="D14" s="84" t="s">
        <v>43</v>
      </c>
      <c r="E14" s="85"/>
      <c r="F14" s="53">
        <v>100</v>
      </c>
      <c r="G14" s="9"/>
      <c r="H14" s="39"/>
    </row>
    <row r="15" spans="1:8" ht="13.5" thickBot="1">
      <c r="A15" s="78" t="s">
        <v>42</v>
      </c>
      <c r="B15" s="79"/>
      <c r="C15" s="78"/>
      <c r="D15" s="79"/>
      <c r="E15" s="80">
        <v>0.05</v>
      </c>
      <c r="F15" s="81"/>
      <c r="G15" s="82">
        <f>F14</f>
        <v>100</v>
      </c>
      <c r="H15" s="36"/>
    </row>
    <row r="16" ht="13.5" thickBot="1">
      <c r="E16" s="61"/>
    </row>
    <row r="17" spans="1:6" ht="12.75">
      <c r="A17" s="72"/>
      <c r="B17" s="73">
        <v>9</v>
      </c>
      <c r="C17" s="73" t="s">
        <v>12</v>
      </c>
      <c r="D17" s="73" t="s">
        <v>23</v>
      </c>
      <c r="E17" s="74"/>
      <c r="F17" s="70">
        <v>100</v>
      </c>
    </row>
    <row r="18" spans="1:8" ht="13.5" thickBot="1">
      <c r="A18" s="63"/>
      <c r="B18" s="64">
        <v>9</v>
      </c>
      <c r="C18" s="64" t="s">
        <v>12</v>
      </c>
      <c r="D18" s="64" t="s">
        <v>44</v>
      </c>
      <c r="E18" s="65"/>
      <c r="F18" s="71">
        <v>130</v>
      </c>
      <c r="G18" s="9"/>
      <c r="H18" s="36"/>
    </row>
    <row r="19" spans="1:9" s="10" customFormat="1" ht="13.5" thickBot="1">
      <c r="A19" s="12" t="s">
        <v>41</v>
      </c>
      <c r="B19" s="67"/>
      <c r="C19" s="66"/>
      <c r="D19" s="67"/>
      <c r="E19" s="68">
        <v>0.1</v>
      </c>
      <c r="F19" s="67"/>
      <c r="G19" s="69">
        <f>ROUNDDOWN(AVERAGE(F17:F18),-1)</f>
        <v>110</v>
      </c>
      <c r="H19" s="36"/>
      <c r="I19"/>
    </row>
    <row r="20" spans="1:8" ht="12.75">
      <c r="A20" s="10"/>
      <c r="E20" s="61"/>
      <c r="H20" s="36"/>
    </row>
    <row r="21" spans="1:8" ht="12.75">
      <c r="A21" s="22"/>
      <c r="B21" s="23">
        <v>6</v>
      </c>
      <c r="C21" s="23" t="s">
        <v>0</v>
      </c>
      <c r="D21" s="23" t="s">
        <v>1</v>
      </c>
      <c r="E21" s="54"/>
      <c r="F21" s="24" t="s">
        <v>25</v>
      </c>
      <c r="G21" s="21"/>
      <c r="H21" s="36"/>
    </row>
    <row r="22" spans="1:9" ht="13.5" thickBot="1">
      <c r="A22" s="22"/>
      <c r="B22" s="23">
        <v>6</v>
      </c>
      <c r="C22" s="23" t="s">
        <v>0</v>
      </c>
      <c r="D22" s="23" t="s">
        <v>2</v>
      </c>
      <c r="E22" s="54"/>
      <c r="F22" s="24" t="s">
        <v>25</v>
      </c>
      <c r="G22" s="25"/>
      <c r="H22" s="39"/>
      <c r="I22" s="10"/>
    </row>
    <row r="23" spans="1:8" ht="13.5" thickBot="1">
      <c r="A23" s="11"/>
      <c r="B23" s="1">
        <v>4</v>
      </c>
      <c r="C23" s="1" t="s">
        <v>0</v>
      </c>
      <c r="D23" s="1" t="s">
        <v>17</v>
      </c>
      <c r="E23" s="55"/>
      <c r="F23" s="43">
        <v>100</v>
      </c>
      <c r="H23" s="36"/>
    </row>
    <row r="24" spans="1:8" ht="13.5" thickBot="1">
      <c r="A24" s="13" t="s">
        <v>16</v>
      </c>
      <c r="B24" s="15"/>
      <c r="C24" s="13"/>
      <c r="D24" s="15"/>
      <c r="E24" s="56">
        <v>0.12</v>
      </c>
      <c r="F24" s="42"/>
      <c r="G24" s="16">
        <f>F23</f>
        <v>100</v>
      </c>
      <c r="H24" s="36"/>
    </row>
    <row r="25" spans="5:9" s="10" customFormat="1" ht="13.5" thickBot="1">
      <c r="E25" s="75"/>
      <c r="H25" s="36"/>
      <c r="I25"/>
    </row>
    <row r="26" spans="1:8" ht="13.5" thickBot="1">
      <c r="A26" s="11"/>
      <c r="B26" s="1">
        <v>7</v>
      </c>
      <c r="C26" s="1" t="s">
        <v>0</v>
      </c>
      <c r="D26" s="1" t="s">
        <v>3</v>
      </c>
      <c r="E26" s="55"/>
      <c r="F26" s="43">
        <v>100</v>
      </c>
      <c r="H26" s="36"/>
    </row>
    <row r="27" spans="1:8" ht="13.5" thickBot="1">
      <c r="A27" s="13" t="s">
        <v>18</v>
      </c>
      <c r="B27" s="15"/>
      <c r="C27" s="13"/>
      <c r="D27" s="15"/>
      <c r="E27" s="56">
        <v>0.05</v>
      </c>
      <c r="F27" s="42"/>
      <c r="G27" s="16">
        <f>F26</f>
        <v>100</v>
      </c>
      <c r="H27" s="39"/>
    </row>
    <row r="28" spans="5:9" ht="13.5" thickBot="1">
      <c r="E28" s="61"/>
      <c r="H28" s="36"/>
      <c r="I28" s="10"/>
    </row>
    <row r="29" spans="1:9" s="10" customFormat="1" ht="13.5" thickBot="1">
      <c r="A29" s="11"/>
      <c r="B29" s="1">
        <v>7</v>
      </c>
      <c r="C29" s="1" t="s">
        <v>0</v>
      </c>
      <c r="D29" s="1" t="s">
        <v>4</v>
      </c>
      <c r="E29" s="55"/>
      <c r="F29" s="43">
        <v>100</v>
      </c>
      <c r="G29"/>
      <c r="H29" s="36"/>
      <c r="I29"/>
    </row>
    <row r="30" spans="1:8" ht="13.5" thickBot="1">
      <c r="A30" s="13" t="s">
        <v>45</v>
      </c>
      <c r="B30" s="15"/>
      <c r="C30" s="13"/>
      <c r="D30" s="15"/>
      <c r="E30" s="56">
        <v>0.05</v>
      </c>
      <c r="F30" s="42"/>
      <c r="G30" s="16">
        <f>F29</f>
        <v>100</v>
      </c>
      <c r="H30" s="36"/>
    </row>
    <row r="31" spans="5:8" ht="13.5" thickBot="1">
      <c r="E31" s="61"/>
      <c r="H31" s="36"/>
    </row>
    <row r="32" spans="1:9" ht="13.5" thickBot="1">
      <c r="A32" s="11"/>
      <c r="B32" s="1">
        <v>7</v>
      </c>
      <c r="C32" s="1" t="s">
        <v>0</v>
      </c>
      <c r="D32" s="1" t="s">
        <v>5</v>
      </c>
      <c r="E32" s="55"/>
      <c r="F32" s="43">
        <v>100</v>
      </c>
      <c r="H32" s="36"/>
      <c r="I32" s="10"/>
    </row>
    <row r="33" spans="1:9" s="10" customFormat="1" ht="13.5" thickBot="1">
      <c r="A33" s="13" t="s">
        <v>46</v>
      </c>
      <c r="B33" s="15"/>
      <c r="C33" s="13"/>
      <c r="D33" s="15"/>
      <c r="E33" s="56">
        <v>0.05</v>
      </c>
      <c r="F33" s="42"/>
      <c r="G33" s="16">
        <f>F32</f>
        <v>100</v>
      </c>
      <c r="H33" s="39"/>
      <c r="I33"/>
    </row>
    <row r="34" spans="5:8" ht="12.75">
      <c r="E34" s="61"/>
      <c r="H34" s="36"/>
    </row>
    <row r="35" spans="1:9" ht="12.75">
      <c r="A35" s="11"/>
      <c r="B35" s="1">
        <v>7</v>
      </c>
      <c r="C35" s="1" t="s">
        <v>0</v>
      </c>
      <c r="D35" s="1" t="s">
        <v>6</v>
      </c>
      <c r="E35" s="55"/>
      <c r="F35" s="8" t="s">
        <v>25</v>
      </c>
      <c r="G35" s="4"/>
      <c r="H35" s="36"/>
      <c r="I35" s="5"/>
    </row>
    <row r="36" spans="1:9" ht="13.5" thickBot="1">
      <c r="A36" s="11"/>
      <c r="B36" s="1">
        <v>7</v>
      </c>
      <c r="C36" s="1" t="s">
        <v>0</v>
      </c>
      <c r="D36" s="1" t="s">
        <v>7</v>
      </c>
      <c r="E36" s="55"/>
      <c r="F36" s="8" t="s">
        <v>25</v>
      </c>
      <c r="G36" s="4"/>
      <c r="H36" s="36"/>
      <c r="I36" s="5"/>
    </row>
    <row r="37" spans="1:9" ht="13.5" thickBot="1">
      <c r="A37" s="11"/>
      <c r="B37" s="1">
        <v>4</v>
      </c>
      <c r="C37" s="1" t="s">
        <v>0</v>
      </c>
      <c r="D37" s="1" t="s">
        <v>17</v>
      </c>
      <c r="E37" s="55"/>
      <c r="F37" s="43">
        <v>100</v>
      </c>
      <c r="G37" s="4"/>
      <c r="H37" s="36"/>
      <c r="I37" s="17"/>
    </row>
    <row r="38" spans="1:9" ht="13.5" thickBot="1">
      <c r="A38" s="13" t="s">
        <v>20</v>
      </c>
      <c r="B38" s="15"/>
      <c r="C38" s="13"/>
      <c r="D38" s="15"/>
      <c r="E38" s="56">
        <v>0.12</v>
      </c>
      <c r="F38" s="42"/>
      <c r="G38" s="15">
        <f>F37</f>
        <v>100</v>
      </c>
      <c r="H38" s="39"/>
      <c r="I38" s="5"/>
    </row>
    <row r="39" spans="1:9" ht="13.5" thickBot="1">
      <c r="A39" s="21"/>
      <c r="B39" s="21"/>
      <c r="C39" s="21"/>
      <c r="D39" s="21"/>
      <c r="E39" s="57"/>
      <c r="F39" s="26"/>
      <c r="G39" s="21"/>
      <c r="H39" s="36"/>
      <c r="I39" s="5"/>
    </row>
    <row r="40" spans="1:9" ht="13.5" thickBot="1">
      <c r="A40" s="11"/>
      <c r="B40" s="1">
        <v>8</v>
      </c>
      <c r="C40" s="1" t="s">
        <v>0</v>
      </c>
      <c r="D40" s="1" t="s">
        <v>8</v>
      </c>
      <c r="E40" s="55"/>
      <c r="F40" s="43">
        <v>100</v>
      </c>
      <c r="G40" s="4"/>
      <c r="H40" s="36"/>
      <c r="I40" s="5"/>
    </row>
    <row r="41" spans="1:9" ht="13.5" thickBot="1">
      <c r="A41" s="13" t="s">
        <v>22</v>
      </c>
      <c r="B41" s="15"/>
      <c r="C41" s="13"/>
      <c r="D41" s="15"/>
      <c r="E41" s="56">
        <v>0.06</v>
      </c>
      <c r="F41" s="42"/>
      <c r="G41" s="15">
        <f>F40</f>
        <v>100</v>
      </c>
      <c r="H41" s="39"/>
      <c r="I41" s="5"/>
    </row>
    <row r="42" spans="1:9" ht="13.5" thickBot="1">
      <c r="A42" s="21"/>
      <c r="B42" s="21"/>
      <c r="C42" s="21"/>
      <c r="D42" s="21"/>
      <c r="E42" s="57"/>
      <c r="F42" s="26"/>
      <c r="G42" s="26"/>
      <c r="H42" s="36"/>
      <c r="I42" s="5"/>
    </row>
    <row r="43" spans="1:9" ht="13.5" thickBot="1">
      <c r="A43" s="11"/>
      <c r="B43" s="1">
        <v>8</v>
      </c>
      <c r="C43" s="1" t="s">
        <v>0</v>
      </c>
      <c r="D43" s="1" t="s">
        <v>9</v>
      </c>
      <c r="E43" s="55"/>
      <c r="F43" s="43">
        <v>100</v>
      </c>
      <c r="G43" s="4"/>
      <c r="I43" s="5"/>
    </row>
    <row r="44" spans="1:9" ht="13.5" thickBot="1">
      <c r="A44" s="13" t="s">
        <v>47</v>
      </c>
      <c r="B44" s="15"/>
      <c r="C44" s="13"/>
      <c r="D44" s="15"/>
      <c r="E44" s="56">
        <v>0.06</v>
      </c>
      <c r="F44" s="42"/>
      <c r="G44" s="15">
        <f>F43</f>
        <v>100</v>
      </c>
      <c r="I44" s="5"/>
    </row>
    <row r="45" ht="12.75">
      <c r="I45" s="5"/>
    </row>
    <row r="46" spans="1:9" ht="13.5" thickBot="1">
      <c r="A46" s="22"/>
      <c r="B46" s="23">
        <v>5</v>
      </c>
      <c r="C46" s="23" t="s">
        <v>0</v>
      </c>
      <c r="D46" s="23" t="s">
        <v>50</v>
      </c>
      <c r="E46" s="54"/>
      <c r="F46" s="24" t="s">
        <v>25</v>
      </c>
      <c r="I46" s="5"/>
    </row>
    <row r="47" spans="1:7" ht="12.75">
      <c r="A47" s="22"/>
      <c r="B47" s="23">
        <v>6</v>
      </c>
      <c r="C47" s="23" t="s">
        <v>0</v>
      </c>
      <c r="D47" s="23" t="s">
        <v>10</v>
      </c>
      <c r="E47" s="54"/>
      <c r="F47" s="40">
        <v>230</v>
      </c>
      <c r="G47" s="26"/>
    </row>
    <row r="48" spans="1:7" ht="13.5" thickBot="1">
      <c r="A48" s="11"/>
      <c r="B48" s="1">
        <v>6</v>
      </c>
      <c r="C48" s="1" t="s">
        <v>0</v>
      </c>
      <c r="D48" s="1" t="s">
        <v>11</v>
      </c>
      <c r="E48" s="55"/>
      <c r="F48" s="41">
        <v>270</v>
      </c>
      <c r="G48" s="4"/>
    </row>
    <row r="49" spans="1:7" ht="13.5" thickBot="1">
      <c r="A49" s="13" t="s">
        <v>48</v>
      </c>
      <c r="B49" s="15"/>
      <c r="C49" s="15"/>
      <c r="D49" s="15"/>
      <c r="E49" s="56">
        <v>0.08</v>
      </c>
      <c r="F49" s="44"/>
      <c r="G49" s="16">
        <f>ROUNDDOWN(AVERAGE(F47:F48),-1)</f>
        <v>250</v>
      </c>
    </row>
    <row r="50" spans="1:7" ht="12.75">
      <c r="A50" s="21"/>
      <c r="B50" s="21"/>
      <c r="C50" s="21"/>
      <c r="D50" s="21"/>
      <c r="E50" s="57"/>
      <c r="F50" s="26"/>
      <c r="G50" s="26"/>
    </row>
    <row r="51" spans="1:7" ht="13.5" thickBot="1">
      <c r="A51" s="22"/>
      <c r="B51" s="23">
        <v>5</v>
      </c>
      <c r="C51" s="23" t="s">
        <v>0</v>
      </c>
      <c r="D51" s="23" t="s">
        <v>52</v>
      </c>
      <c r="E51" s="54"/>
      <c r="F51" s="24" t="s">
        <v>25</v>
      </c>
      <c r="G51" s="26"/>
    </row>
    <row r="52" spans="1:7" ht="13.5" thickBot="1">
      <c r="A52" s="11"/>
      <c r="B52" s="1">
        <v>7</v>
      </c>
      <c r="C52" s="1" t="s">
        <v>0</v>
      </c>
      <c r="D52" s="1" t="s">
        <v>51</v>
      </c>
      <c r="E52" s="55"/>
      <c r="F52" s="53">
        <v>270</v>
      </c>
      <c r="G52" s="4"/>
    </row>
    <row r="53" spans="1:7" ht="13.5" thickBot="1">
      <c r="A53" s="13" t="s">
        <v>49</v>
      </c>
      <c r="B53" s="15"/>
      <c r="C53" s="13"/>
      <c r="D53" s="15"/>
      <c r="E53" s="56">
        <v>0.05</v>
      </c>
      <c r="F53" s="44"/>
      <c r="G53" s="16">
        <f>F52</f>
        <v>270</v>
      </c>
    </row>
    <row r="54" ht="13.5" thickBot="1"/>
    <row r="55" spans="1:8" ht="12.75">
      <c r="A55" s="22"/>
      <c r="B55" s="23">
        <v>4</v>
      </c>
      <c r="C55" s="23" t="s">
        <v>0</v>
      </c>
      <c r="D55" s="23" t="s">
        <v>53</v>
      </c>
      <c r="E55" s="54"/>
      <c r="F55" s="40">
        <v>100</v>
      </c>
      <c r="G55" s="26"/>
      <c r="H55" s="38"/>
    </row>
    <row r="56" spans="1:8" ht="13.5" thickBot="1">
      <c r="A56" s="11"/>
      <c r="B56" s="1">
        <v>7</v>
      </c>
      <c r="C56" s="1" t="s">
        <v>0</v>
      </c>
      <c r="D56" s="1" t="s">
        <v>54</v>
      </c>
      <c r="E56" s="55"/>
      <c r="F56" s="41">
        <v>230</v>
      </c>
      <c r="G56" s="4"/>
      <c r="H56" s="5"/>
    </row>
    <row r="57" spans="1:7" ht="13.5" thickBot="1">
      <c r="A57" s="13" t="s">
        <v>24</v>
      </c>
      <c r="B57" s="15"/>
      <c r="C57" s="15"/>
      <c r="D57" s="15"/>
      <c r="E57" s="56">
        <v>0.09</v>
      </c>
      <c r="F57" s="44"/>
      <c r="G57" s="16">
        <f>ROUNDDOWN((F55*B55+F56*B56)/SUM(B55:B56),-1)</f>
        <v>180</v>
      </c>
    </row>
    <row r="58" spans="1:8" ht="13.5" thickBot="1">
      <c r="A58" s="21"/>
      <c r="B58" s="21"/>
      <c r="C58" s="21"/>
      <c r="D58" s="21"/>
      <c r="E58" s="57"/>
      <c r="F58" s="26"/>
      <c r="G58" s="27"/>
      <c r="H58" s="37"/>
    </row>
    <row r="59" spans="1:8" ht="13.5" thickBot="1">
      <c r="A59" s="28"/>
      <c r="B59" s="29">
        <v>10</v>
      </c>
      <c r="C59" s="29" t="s">
        <v>0</v>
      </c>
      <c r="D59" s="29" t="s">
        <v>13</v>
      </c>
      <c r="E59" s="58"/>
      <c r="F59" s="43">
        <v>130</v>
      </c>
      <c r="G59" s="27"/>
      <c r="H59" s="5"/>
    </row>
    <row r="60" spans="1:8" ht="12.75">
      <c r="A60" s="6"/>
      <c r="B60" s="7">
        <v>2</v>
      </c>
      <c r="C60" s="7" t="s">
        <v>0</v>
      </c>
      <c r="D60" s="7" t="s">
        <v>56</v>
      </c>
      <c r="E60" s="59"/>
      <c r="F60" s="76" t="s">
        <v>25</v>
      </c>
      <c r="G60" s="5"/>
      <c r="H60" s="5"/>
    </row>
    <row r="61" spans="1:8" ht="13.5" thickBot="1">
      <c r="A61" s="14" t="s">
        <v>55</v>
      </c>
      <c r="B61" s="18"/>
      <c r="C61" s="18"/>
      <c r="D61" s="18"/>
      <c r="E61" s="60">
        <v>0.12</v>
      </c>
      <c r="F61" s="45"/>
      <c r="G61" s="18">
        <v>130</v>
      </c>
      <c r="H61" s="5"/>
    </row>
    <row r="62" spans="5:8" ht="12.75">
      <c r="E62" s="61"/>
      <c r="H62" s="5"/>
    </row>
    <row r="63" spans="1:8" ht="12.75">
      <c r="A63" s="32" t="s">
        <v>33</v>
      </c>
      <c r="B63" s="4">
        <f>SUM(B14:B61)</f>
        <v>150</v>
      </c>
      <c r="D63" s="32" t="s">
        <v>57</v>
      </c>
      <c r="E63" s="62">
        <f>SUM(E14:E61)</f>
        <v>1</v>
      </c>
      <c r="H63" s="5"/>
    </row>
    <row r="64" spans="1:7" ht="12.75">
      <c r="A64" s="5"/>
      <c r="B64" s="2"/>
      <c r="C64" s="2"/>
      <c r="F64" s="3"/>
      <c r="G64" s="5"/>
    </row>
    <row r="65" spans="1:7" ht="13.5" thickBot="1">
      <c r="A65" s="34" t="s">
        <v>58</v>
      </c>
      <c r="F65" s="33" t="s">
        <v>32</v>
      </c>
      <c r="G65">
        <f>(G15*E15+G19*E19+G24*E24+G27*E27+G30*E30+G33*E33+G38*E38+G41*E41+G44*E44+G49*E49+G53*E53+G57*E57+G61*E61)/E63</f>
        <v>132.3</v>
      </c>
    </row>
    <row r="66" spans="1:7" ht="13.5" thickBot="1">
      <c r="A66" s="5"/>
      <c r="B66" s="2"/>
      <c r="C66" s="2"/>
      <c r="D66" s="2"/>
      <c r="E66" s="49"/>
      <c r="F66" s="77" t="s">
        <v>29</v>
      </c>
      <c r="G66" s="50">
        <f>ROUNDDOWN(G65,-1)</f>
        <v>130</v>
      </c>
    </row>
    <row r="67" spans="1:4" ht="12.75">
      <c r="A67" s="5"/>
      <c r="B67" s="2"/>
      <c r="C67" s="2"/>
      <c r="D67" s="2"/>
    </row>
    <row r="68" spans="2:6" ht="12.75">
      <c r="B68" s="2"/>
      <c r="C68" s="2"/>
      <c r="D68" s="2"/>
      <c r="E68" s="3"/>
      <c r="F68" s="3"/>
    </row>
    <row r="69" spans="1:7" ht="12.75">
      <c r="A69" s="5" t="s">
        <v>59</v>
      </c>
      <c r="B69" s="2"/>
      <c r="C69" s="2"/>
      <c r="D69" s="2"/>
      <c r="E69" s="3"/>
      <c r="F69" s="3"/>
      <c r="G69" s="5"/>
    </row>
    <row r="70" spans="1:7" ht="12.75">
      <c r="A70" s="5"/>
      <c r="B70" s="5"/>
      <c r="C70" s="5"/>
      <c r="D70" s="5"/>
      <c r="E70" s="5"/>
      <c r="F70" s="2"/>
      <c r="G70" s="5"/>
    </row>
  </sheetData>
  <sheetProtection/>
  <printOptions/>
  <pageMargins left="0.7900000000000001" right="0.7900000000000001" top="0.98" bottom="0.98" header="0.49" footer="0.49"/>
  <pageSetup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Uni-Freiburg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</dc:creator>
  <cp:keywords/>
  <dc:description/>
  <cp:lastModifiedBy>Markus Walther</cp:lastModifiedBy>
  <cp:lastPrinted>2016-06-21T14:12:21Z</cp:lastPrinted>
  <dcterms:created xsi:type="dcterms:W3CDTF">2012-09-05T12:40:16Z</dcterms:created>
  <dcterms:modified xsi:type="dcterms:W3CDTF">2019-07-01T10:15:30Z</dcterms:modified>
  <cp:category/>
  <cp:version/>
  <cp:contentType/>
  <cp:contentStatus/>
</cp:coreProperties>
</file>